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370" windowHeight="10710"/>
  </bookViews>
  <sheets>
    <sheet name="Sheet1" sheetId="1" r:id="rId1"/>
  </sheets>
  <definedNames>
    <definedName name="_xlnm._FilterDatabase" localSheetId="0" hidden="1">Sheet1!$A$1:$G$21</definedName>
  </definedNames>
  <calcPr calcId="145621"/>
  <webPublishing codePage="0"/>
</workbook>
</file>

<file path=xl/calcChain.xml><?xml version="1.0" encoding="utf-8"?>
<calcChain xmlns="http://schemas.openxmlformats.org/spreadsheetml/2006/main">
  <c r="K21" i="1" l="1"/>
  <c r="M21" i="1"/>
  <c r="K20" i="1"/>
  <c r="M20" i="1"/>
  <c r="K19" i="1"/>
  <c r="M19" i="1"/>
  <c r="K18" i="1"/>
  <c r="M18" i="1"/>
  <c r="K17" i="1"/>
  <c r="M17" i="1"/>
  <c r="K16" i="1"/>
  <c r="M16" i="1"/>
  <c r="K15" i="1"/>
  <c r="M15" i="1"/>
  <c r="K14" i="1"/>
  <c r="M14" i="1"/>
  <c r="K13" i="1"/>
  <c r="M13" i="1"/>
  <c r="K12" i="1"/>
  <c r="M12" i="1"/>
  <c r="K11" i="1"/>
  <c r="M11" i="1"/>
  <c r="K10" i="1"/>
  <c r="M10" i="1"/>
  <c r="K9" i="1"/>
  <c r="M9" i="1"/>
  <c r="K8" i="1"/>
  <c r="M8" i="1"/>
  <c r="K7" i="1"/>
  <c r="M7" i="1"/>
  <c r="K6" i="1"/>
  <c r="M6" i="1"/>
  <c r="K5" i="1"/>
  <c r="M5" i="1"/>
  <c r="K4" i="1"/>
  <c r="M4" i="1"/>
  <c r="K3" i="1"/>
  <c r="M3" i="1"/>
  <c r="K2" i="1"/>
  <c r="M2" i="1"/>
  <c r="M22" i="1"/>
  <c r="N3" i="1"/>
  <c r="O3" i="1"/>
  <c r="N7" i="1"/>
  <c r="O7" i="1"/>
  <c r="N11" i="1"/>
  <c r="O11" i="1"/>
  <c r="N15" i="1"/>
  <c r="O15" i="1"/>
  <c r="N19" i="1"/>
  <c r="O19" i="1"/>
  <c r="N4" i="1"/>
  <c r="O4" i="1"/>
  <c r="N8" i="1"/>
  <c r="O8" i="1"/>
  <c r="N12" i="1"/>
  <c r="O12" i="1"/>
  <c r="N16" i="1"/>
  <c r="O16" i="1"/>
  <c r="N20" i="1"/>
  <c r="O20" i="1"/>
  <c r="N5" i="1"/>
  <c r="O5" i="1"/>
  <c r="N9" i="1"/>
  <c r="O9" i="1"/>
  <c r="N13" i="1"/>
  <c r="O13" i="1"/>
  <c r="N17" i="1"/>
  <c r="O17" i="1"/>
  <c r="N21" i="1"/>
  <c r="O21" i="1"/>
  <c r="N2" i="1"/>
  <c r="O2" i="1"/>
  <c r="N6" i="1"/>
  <c r="O6" i="1"/>
  <c r="N10" i="1"/>
  <c r="O10" i="1"/>
  <c r="N14" i="1"/>
  <c r="O14" i="1"/>
  <c r="N18" i="1"/>
  <c r="O18" i="1"/>
  <c r="F22" i="1"/>
  <c r="O22" i="1"/>
  <c r="I22" i="1"/>
</calcChain>
</file>

<file path=xl/sharedStrings.xml><?xml version="1.0" encoding="utf-8"?>
<sst xmlns="http://schemas.openxmlformats.org/spreadsheetml/2006/main" count="113" uniqueCount="77">
  <si>
    <t>Image</t>
  </si>
  <si>
    <t>Item Code</t>
  </si>
  <si>
    <t>Item Description</t>
  </si>
  <si>
    <t>UPC</t>
  </si>
  <si>
    <t>Unit</t>
  </si>
  <si>
    <t>Qty</t>
  </si>
  <si>
    <t>Case Pack</t>
  </si>
  <si>
    <t>EACH</t>
  </si>
  <si>
    <t>12</t>
  </si>
  <si>
    <t>AU-BMSOCC</t>
  </si>
  <si>
    <t>Blue Mountain Intake Valve Deposit Cleaner (16 oz)</t>
  </si>
  <si>
    <t>AU-BMSOFC</t>
  </si>
  <si>
    <t>Blue Mountain Transmission Flush (10 oz)</t>
  </si>
  <si>
    <t>AU-BMSOFD</t>
  </si>
  <si>
    <t>Blue Mountain Power Steering Flush (32 oz)</t>
  </si>
  <si>
    <t>074804019209</t>
  </si>
  <si>
    <t>AU-BMSOMB</t>
  </si>
  <si>
    <t>Blue Mountain Transmission Sealer And Conditioner (10 oz)</t>
  </si>
  <si>
    <t>074804019322</t>
  </si>
  <si>
    <t>AU-BMSOMF</t>
  </si>
  <si>
    <t>Blue Mountain Universal Stop Leak (12 oz)</t>
  </si>
  <si>
    <t>074804019377</t>
  </si>
  <si>
    <t>AU-BMSOPA</t>
  </si>
  <si>
    <t>Blue Mountain Power Steering Fluid OE Quality (12 oz)</t>
  </si>
  <si>
    <t>074804019179</t>
  </si>
  <si>
    <t>AU-BMSOFB</t>
  </si>
  <si>
    <t>Blue Mountain Engine Flush (32</t>
  </si>
  <si>
    <t>074804019315</t>
  </si>
  <si>
    <t>AU-BMSOCA</t>
  </si>
  <si>
    <t>Blue Mountain Fuel System / Injector Cleaner (16 oz)</t>
  </si>
  <si>
    <t>074804019216</t>
  </si>
  <si>
    <t>AU-BMSOFA</t>
  </si>
  <si>
    <t>Blue Mountain Radiator Flush (32 oz)</t>
  </si>
  <si>
    <t>074804019308</t>
  </si>
  <si>
    <t>AU-BMSOPB</t>
  </si>
  <si>
    <t>Blue Mountain Power Steering Fluid OE Quality (32 oz)</t>
  </si>
  <si>
    <t>074804019186</t>
  </si>
  <si>
    <t>AU-BMSOCV</t>
  </si>
  <si>
    <t>Blue Mountain Engine Degreaser (17 oz)</t>
  </si>
  <si>
    <t>074804019988</t>
  </si>
  <si>
    <t>AU-BMSOKD</t>
  </si>
  <si>
    <t>Blue Mountain Octane Treatment (12 oz)</t>
  </si>
  <si>
    <t>074804039092</t>
  </si>
  <si>
    <t>AU-BMSOCW</t>
  </si>
  <si>
    <t>Blue Mountain All Purpose Cleaner (19 oz)</t>
  </si>
  <si>
    <t>074804019971</t>
  </si>
  <si>
    <t>AU-BMSOBG</t>
  </si>
  <si>
    <t>Blue Mountain DOT 3 &amp; 4 Brake Fluid (32 oz)</t>
  </si>
  <si>
    <t>074804031942</t>
  </si>
  <si>
    <t>AU-BMSOFE</t>
  </si>
  <si>
    <t>Blue Mountain Brake System Flush (64 oz)</t>
  </si>
  <si>
    <t>074804020519</t>
  </si>
  <si>
    <t>4</t>
  </si>
  <si>
    <t>AU-BMSOMA</t>
  </si>
  <si>
    <t>Blue Mountain Radiator Stop Leak (12 oz)</t>
  </si>
  <si>
    <t>074804019292</t>
  </si>
  <si>
    <t>AU-BMSOKC</t>
  </si>
  <si>
    <t>Blue Mountain Gas Treatment (12 oz)</t>
  </si>
  <si>
    <t>074804039085</t>
  </si>
  <si>
    <t>AU-BMSOMG</t>
  </si>
  <si>
    <t>Blue Mountain 2pc Transmission Tune Up Kit</t>
  </si>
  <si>
    <t>074804031997</t>
  </si>
  <si>
    <t>8</t>
  </si>
  <si>
    <t>AU-BMSOCB</t>
  </si>
  <si>
    <t>Blue Mountain Fuel Injector Air Intake Cleaner (9 oz)</t>
  </si>
  <si>
    <t>074804019223</t>
  </si>
  <si>
    <t>AU-BMSOBH</t>
  </si>
  <si>
    <t>Blue Mountain DOT 3 &amp; 4 Brake Fluid (1 gallon)</t>
  </si>
  <si>
    <t>074804031935</t>
  </si>
  <si>
    <t>MSRP</t>
  </si>
  <si>
    <t>Extended Retail</t>
  </si>
  <si>
    <t>Cases / Pallet</t>
  </si>
  <si>
    <t xml:space="preserve"> Case Weight</t>
  </si>
  <si>
    <t>Skid Weight</t>
  </si>
  <si>
    <t>#of Cartons</t>
  </si>
  <si>
    <t>#Skids</t>
  </si>
  <si>
    <t>Tot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</si>
</sst>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_(* #,##0.0_);_(* \(#,##0.0\);_(* &quot;-&quot;??_);_(@_)"/>
    <numFmt numFmtId="168" formatCode="_(* #,##0_);_(* \(#,##0\);_(* &quot;-&quot;??_);_(@_)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right" wrapText="1"/>
    </xf>
    <xf numFmtId="164" fontId="2" fillId="0" borderId="1" xfId="0" applyNumberFormat="1" applyFont="1" applyFill="1" applyBorder="1" applyAlignment="1" applyProtection="1">
      <alignment horizontal="right" wrapText="1"/>
    </xf>
    <xf numFmtId="4" fontId="1" fillId="0" borderId="1" xfId="0" applyNumberFormat="1" applyFont="1" applyFill="1" applyBorder="1" applyAlignment="1" applyProtection="1">
      <alignment horizontal="center" vertical="top" wrapText="1"/>
    </xf>
    <xf numFmtId="4" fontId="0" fillId="0" borderId="0" xfId="0" applyNumberFormat="1"/>
    <xf numFmtId="166" fontId="2" fillId="0" borderId="1" xfId="0" applyNumberFormat="1" applyFont="1" applyBorder="1"/>
    <xf numFmtId="166" fontId="2" fillId="0" borderId="0" xfId="0" applyNumberFormat="1" applyFont="1"/>
    <xf numFmtId="166" fontId="1" fillId="0" borderId="0" xfId="0" applyNumberFormat="1" applyFont="1"/>
    <xf numFmtId="0" fontId="2" fillId="0" borderId="0" xfId="0" applyFont="1"/>
    <xf numFmtId="0" fontId="2" fillId="0" borderId="0" xfId="0" applyNumberFormat="1" applyFont="1" applyFill="1" applyBorder="1" applyAlignment="1" applyProtection="1">
      <alignment horizontal="left" wrapText="1"/>
    </xf>
    <xf numFmtId="167" fontId="1" fillId="0" borderId="1" xfId="1" applyNumberFormat="1" applyFont="1" applyBorder="1"/>
    <xf numFmtId="168" fontId="1" fillId="0" borderId="1" xfId="1" applyNumberFormat="1" applyFont="1" applyBorder="1"/>
    <xf numFmtId="165" fontId="1" fillId="0" borderId="1" xfId="1" applyNumberFormat="1" applyFont="1" applyBorder="1"/>
    <xf numFmtId="168" fontId="0" fillId="0" borderId="1" xfId="0" applyNumberFormat="1" applyBorder="1"/>
    <xf numFmtId="165" fontId="0" fillId="0" borderId="0" xfId="0" applyNumberFormat="1"/>
    <xf numFmtId="166" fontId="1" fillId="2" borderId="2" xfId="0" applyNumberFormat="1" applyFont="1" applyFill="1" applyBorder="1" applyAlignment="1" applyProtection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://cssincusa.com/blue-mountain-universal-stop-leak-12-oz.html" TargetMode="Externa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9" Type="http://schemas.openxmlformats.org/officeDocument/2006/relationships/hyperlink" Target="http://cssincusa.com/blue-mountain-2pc-transmission-tune-up-kit.html" TargetMode="External"/><Relationship Id="rId3" Type="http://schemas.openxmlformats.org/officeDocument/2006/relationships/hyperlink" Target="http://cssincusa.com/brake-parts-cleaner-14-oz.html" TargetMode="External"/><Relationship Id="rId21" Type="http://schemas.openxmlformats.org/officeDocument/2006/relationships/hyperlink" Target="http://cssincusa.com/blue-mountain-radiator-flush-32-oz.html" TargetMode="External"/><Relationship Id="rId34" Type="http://schemas.openxmlformats.org/officeDocument/2006/relationships/image" Target="../media/image17.png"/><Relationship Id="rId42" Type="http://schemas.openxmlformats.org/officeDocument/2006/relationships/image" Target="../media/image21.png"/><Relationship Id="rId47" Type="http://schemas.openxmlformats.org/officeDocument/2006/relationships/hyperlink" Target="http://cssincusa.com/blue-mountain-dot-3-4-brake-fluid-12-oz.html" TargetMode="External"/><Relationship Id="rId50" Type="http://schemas.openxmlformats.org/officeDocument/2006/relationships/image" Target="../media/image25.png"/><Relationship Id="rId7" Type="http://schemas.openxmlformats.org/officeDocument/2006/relationships/hyperlink" Target="http://cssincusa.com/blue-mountain-transmission-flush-10-oz.html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://cssincusa.com/blue-mountain-engine-flush-32-oz.html" TargetMode="External"/><Relationship Id="rId25" Type="http://schemas.openxmlformats.org/officeDocument/2006/relationships/hyperlink" Target="http://cssincusa.com/blue-mountain-engine-degreaser-17-oz.html" TargetMode="External"/><Relationship Id="rId33" Type="http://schemas.openxmlformats.org/officeDocument/2006/relationships/hyperlink" Target="http://cssincusa.com/blue-mountain-brake-system-flush-64-oz.html" TargetMode="External"/><Relationship Id="rId38" Type="http://schemas.openxmlformats.org/officeDocument/2006/relationships/image" Target="../media/image19.png"/><Relationship Id="rId46" Type="http://schemas.openxmlformats.org/officeDocument/2006/relationships/image" Target="../media/image23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hyperlink" Target="http://cssincusa.com/blue-mountain-all-purpose-cleaner-19-oz.html" TargetMode="External"/><Relationship Id="rId41" Type="http://schemas.openxmlformats.org/officeDocument/2006/relationships/hyperlink" Target="http://cssincusa.com/blue-mountain-complete-2pc-fuel-system-cleaner-kit-w-line.html" TargetMode="External"/><Relationship Id="rId1" Type="http://schemas.openxmlformats.org/officeDocument/2006/relationships/hyperlink" Target="http://cssincusa.com/blue-mountain-intake-valve-deposit-cleaner-16-oz.html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://cssincusa.com/blue-mountain-transmission-conditioner-10-oz.html" TargetMode="Externa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hyperlink" Target="http://cssincusa.com/blue-mountain-gas-treatment-12-oz.html" TargetMode="External"/><Relationship Id="rId40" Type="http://schemas.openxmlformats.org/officeDocument/2006/relationships/image" Target="../media/image20.png"/><Relationship Id="rId45" Type="http://schemas.openxmlformats.org/officeDocument/2006/relationships/hyperlink" Target="http://cssincusa.com/blue-mountain-fuel-injector-air-intake-cleaner-9-oz.html" TargetMode="External"/><Relationship Id="rId5" Type="http://schemas.openxmlformats.org/officeDocument/2006/relationships/hyperlink" Target="http://cssincusa.com/blue-mountain-battery-cleaner-3547.html" TargetMode="External"/><Relationship Id="rId15" Type="http://schemas.openxmlformats.org/officeDocument/2006/relationships/hyperlink" Target="http://cssincusa.com/blue-mountain-power-steering-fluid-oe-quality-12-oz.html" TargetMode="External"/><Relationship Id="rId23" Type="http://schemas.openxmlformats.org/officeDocument/2006/relationships/hyperlink" Target="http://cssincusa.com/blue-mountain-power-steering-fluid-oe-quality-32-oz.html" TargetMode="Externa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49" Type="http://schemas.openxmlformats.org/officeDocument/2006/relationships/hyperlink" Target="http://cssincusa.com/blue-mountain-dot-3-4-brake-fluid-1-gallon.html" TargetMode="External"/><Relationship Id="rId10" Type="http://schemas.openxmlformats.org/officeDocument/2006/relationships/image" Target="../media/image5.png"/><Relationship Id="rId19" Type="http://schemas.openxmlformats.org/officeDocument/2006/relationships/hyperlink" Target="http://cssincusa.com/blue-mountain-fuel-system-injector-cleaner-16-oz.html" TargetMode="External"/><Relationship Id="rId31" Type="http://schemas.openxmlformats.org/officeDocument/2006/relationships/hyperlink" Target="http://cssincusa.com/blue-mountain-dot-3-4-brake-fluid-32-oz.html" TargetMode="External"/><Relationship Id="rId44" Type="http://schemas.openxmlformats.org/officeDocument/2006/relationships/image" Target="../media/image22.png"/><Relationship Id="rId4" Type="http://schemas.openxmlformats.org/officeDocument/2006/relationships/image" Target="../media/image2.png"/><Relationship Id="rId9" Type="http://schemas.openxmlformats.org/officeDocument/2006/relationships/hyperlink" Target="http://cssincusa.com/blue-mountain-power-steering-flush-32-oz.html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http://cssincusa.com/blue-mountain-octane-treatment-12-oz.html" TargetMode="External"/><Relationship Id="rId30" Type="http://schemas.openxmlformats.org/officeDocument/2006/relationships/image" Target="../media/image15.png"/><Relationship Id="rId35" Type="http://schemas.openxmlformats.org/officeDocument/2006/relationships/hyperlink" Target="http://cssincusa.com/blue-mountain-radiator-stop-leak-12-oz.html" TargetMode="External"/><Relationship Id="rId43" Type="http://schemas.openxmlformats.org/officeDocument/2006/relationships/hyperlink" Target="http://cssincusa.com/blue-mountain-complete-3pc-fuel-system-cleaning-kit.html" TargetMode="External"/><Relationship Id="rId48" Type="http://schemas.openxmlformats.org/officeDocument/2006/relationships/image" Target="../media/image24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1025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100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9525</xdr:rowOff>
    </xdr:to>
    <xdr:pic>
      <xdr:nvPicPr>
        <xdr:cNvPr id="1026" name="Picture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3625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9525</xdr:rowOff>
    </xdr:to>
    <xdr:pic>
      <xdr:nvPicPr>
        <xdr:cNvPr id="1027" name="Picture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3625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028" name="Picture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91630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11</xdr:row>
      <xdr:rowOff>952500</xdr:rowOff>
    </xdr:to>
    <xdr:pic>
      <xdr:nvPicPr>
        <xdr:cNvPr id="1029" name="Picture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1155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030" name="Picture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49161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031" name="Picture 1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58686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032" name="Picture 12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77736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033" name="Picture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82105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1034" name="Picture 19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5050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035" name="Picture 2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72580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036" name="Picture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87261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9525</xdr:rowOff>
    </xdr:to>
    <xdr:pic>
      <xdr:nvPicPr>
        <xdr:cNvPr id="1037" name="Picture 27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53625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38" name="Picture 29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130111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039" name="Picture 30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63055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040" name="Picture 32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6000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041" name="Picture 3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111061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042" name="Picture 39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139636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43" name="Picture 41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120586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044" name="Picture 42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168211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45" name="Picture 45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120586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46" name="Picture 53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12058650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1047" name="Picture 58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34575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1048" name="Picture 6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6000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1049" name="Picture 68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552575"/>
          <a:ext cx="952500" cy="952500"/>
        </a:xfrm>
        <a:prstGeom prst="rect">
          <a:avLst/>
        </a:prstGeom>
        <a:noFill/>
        <a:ln w="2540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2" sqref="F2"/>
    </sheetView>
  </sheetViews>
  <sheetFormatPr defaultColWidth="9.140625" defaultRowHeight="15.75" x14ac:dyDescent="0.25"/>
  <cols>
    <col min="1" max="1" width="14.28515625" customWidth="1"/>
    <col min="2" max="2" width="20.7109375" customWidth="1"/>
    <col min="3" max="3" width="41.42578125" customWidth="1"/>
    <col min="4" max="7" width="20.7109375" customWidth="1"/>
    <col min="8" max="8" width="11.85546875" customWidth="1"/>
    <col min="9" max="9" width="17.85546875" style="6" customWidth="1"/>
    <col min="10" max="11" width="15.42578125" style="9" customWidth="1"/>
    <col min="12" max="12" width="8.28515625" customWidth="1"/>
    <col min="13" max="13" width="10.85546875" customWidth="1"/>
    <col min="15" max="15" width="11.42578125" bestFit="1" customWidth="1"/>
  </cols>
  <sheetData>
    <row r="1" spans="1:15" ht="47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69</v>
      </c>
      <c r="I1" s="5" t="s">
        <v>70</v>
      </c>
      <c r="J1" s="17" t="s">
        <v>72</v>
      </c>
      <c r="K1" s="17" t="s">
        <v>74</v>
      </c>
      <c r="L1" s="18" t="s">
        <v>71</v>
      </c>
      <c r="M1" s="18" t="s">
        <v>75</v>
      </c>
      <c r="N1" s="18" t="s">
        <v>73</v>
      </c>
      <c r="O1" s="18" t="s">
        <v>76</v>
      </c>
    </row>
    <row r="2" spans="1:15" ht="75" customHeight="1" x14ac:dyDescent="0.25">
      <c r="A2" s="2"/>
      <c r="B2" s="2" t="s">
        <v>46</v>
      </c>
      <c r="C2" s="2" t="s">
        <v>47</v>
      </c>
      <c r="D2" s="2" t="s">
        <v>48</v>
      </c>
      <c r="E2" s="2" t="s">
        <v>7</v>
      </c>
      <c r="F2" s="3">
        <v>1256</v>
      </c>
      <c r="G2" s="3" t="s">
        <v>8</v>
      </c>
      <c r="H2" s="4">
        <v>19.989999999999998</v>
      </c>
      <c r="I2" s="7">
        <v>25000</v>
      </c>
      <c r="J2" s="12">
        <v>30</v>
      </c>
      <c r="K2" s="12">
        <f t="shared" ref="K2:K21" si="0">+F2/G2</f>
        <v>104.66666666666667</v>
      </c>
      <c r="L2" s="13">
        <v>60</v>
      </c>
      <c r="M2" s="14">
        <f>+K2/L2</f>
        <v>1.7444444444444445</v>
      </c>
      <c r="N2" s="15">
        <f>+J2*L2</f>
        <v>1800</v>
      </c>
      <c r="O2" s="15">
        <f>+M2*N2</f>
        <v>3140</v>
      </c>
    </row>
    <row r="3" spans="1:15" ht="75" customHeight="1" x14ac:dyDescent="0.25">
      <c r="A3" s="2"/>
      <c r="B3" s="2" t="s">
        <v>66</v>
      </c>
      <c r="C3" s="2" t="s">
        <v>67</v>
      </c>
      <c r="D3" s="2" t="s">
        <v>68</v>
      </c>
      <c r="E3" s="2" t="s">
        <v>7</v>
      </c>
      <c r="F3" s="3">
        <v>251</v>
      </c>
      <c r="G3" s="3" t="s">
        <v>52</v>
      </c>
      <c r="H3" s="4">
        <v>39.99</v>
      </c>
      <c r="I3" s="7">
        <v>10000</v>
      </c>
      <c r="J3" s="12">
        <v>40</v>
      </c>
      <c r="K3" s="12">
        <f t="shared" si="0"/>
        <v>62.75</v>
      </c>
      <c r="L3" s="13">
        <v>60</v>
      </c>
      <c r="M3" s="14">
        <f t="shared" ref="M3:M21" si="1">+K3/L3</f>
        <v>1.0458333333333334</v>
      </c>
      <c r="N3" s="15">
        <f t="shared" ref="N3:N21" si="2">+J3*L3</f>
        <v>2400</v>
      </c>
      <c r="O3" s="15">
        <f t="shared" ref="O3:O21" si="3">+M3*N3</f>
        <v>2510</v>
      </c>
    </row>
    <row r="4" spans="1:15" ht="75" customHeight="1" x14ac:dyDescent="0.25">
      <c r="A4" s="2"/>
      <c r="B4" s="2" t="s">
        <v>28</v>
      </c>
      <c r="C4" s="2" t="s">
        <v>29</v>
      </c>
      <c r="D4" s="2" t="s">
        <v>30</v>
      </c>
      <c r="E4" s="2" t="s">
        <v>7</v>
      </c>
      <c r="F4" s="3">
        <v>4811</v>
      </c>
      <c r="G4" s="3" t="s">
        <v>8</v>
      </c>
      <c r="H4" s="4">
        <v>14.99</v>
      </c>
      <c r="I4" s="7">
        <v>72000</v>
      </c>
      <c r="J4" s="12">
        <v>12</v>
      </c>
      <c r="K4" s="12">
        <f t="shared" si="0"/>
        <v>400.91666666666669</v>
      </c>
      <c r="L4" s="13">
        <v>110</v>
      </c>
      <c r="M4" s="14">
        <f t="shared" si="1"/>
        <v>3.64469696969697</v>
      </c>
      <c r="N4" s="15">
        <f t="shared" si="2"/>
        <v>1320</v>
      </c>
      <c r="O4" s="15">
        <f t="shared" si="3"/>
        <v>4811</v>
      </c>
    </row>
    <row r="5" spans="1:15" ht="75" customHeight="1" x14ac:dyDescent="0.25">
      <c r="A5" s="2"/>
      <c r="B5" s="2" t="s">
        <v>63</v>
      </c>
      <c r="C5" s="2" t="s">
        <v>64</v>
      </c>
      <c r="D5" s="2" t="s">
        <v>65</v>
      </c>
      <c r="E5" s="2" t="s">
        <v>7</v>
      </c>
      <c r="F5" s="3">
        <v>1208</v>
      </c>
      <c r="G5" s="3" t="s">
        <v>8</v>
      </c>
      <c r="H5" s="4">
        <v>9.99</v>
      </c>
      <c r="I5" s="7">
        <v>12000</v>
      </c>
      <c r="J5" s="12">
        <v>9</v>
      </c>
      <c r="K5" s="12">
        <f t="shared" si="0"/>
        <v>100.66666666666667</v>
      </c>
      <c r="L5" s="13">
        <v>108</v>
      </c>
      <c r="M5" s="14">
        <f t="shared" si="1"/>
        <v>0.9320987654320988</v>
      </c>
      <c r="N5" s="15">
        <f t="shared" si="2"/>
        <v>972</v>
      </c>
      <c r="O5" s="15">
        <f t="shared" si="3"/>
        <v>906</v>
      </c>
    </row>
    <row r="6" spans="1:15" ht="75" customHeight="1" x14ac:dyDescent="0.25">
      <c r="A6" s="2"/>
      <c r="B6" s="2" t="s">
        <v>9</v>
      </c>
      <c r="C6" s="2" t="s">
        <v>10</v>
      </c>
      <c r="D6" s="2">
        <v>74804019230</v>
      </c>
      <c r="E6" s="2" t="s">
        <v>7</v>
      </c>
      <c r="F6" s="3">
        <v>8086</v>
      </c>
      <c r="G6" s="3" t="s">
        <v>8</v>
      </c>
      <c r="H6" s="4">
        <v>14.993</v>
      </c>
      <c r="I6" s="7">
        <v>121000</v>
      </c>
      <c r="J6" s="12">
        <v>14</v>
      </c>
      <c r="K6" s="12">
        <f t="shared" si="0"/>
        <v>673.83333333333337</v>
      </c>
      <c r="L6" s="13">
        <v>110</v>
      </c>
      <c r="M6" s="14">
        <f t="shared" si="1"/>
        <v>6.125757575757576</v>
      </c>
      <c r="N6" s="15">
        <f t="shared" si="2"/>
        <v>1540</v>
      </c>
      <c r="O6" s="15">
        <f t="shared" si="3"/>
        <v>9433.6666666666679</v>
      </c>
    </row>
    <row r="7" spans="1:15" ht="74.25" customHeight="1" x14ac:dyDescent="0.25">
      <c r="A7" s="2"/>
      <c r="B7" s="2" t="s">
        <v>37</v>
      </c>
      <c r="C7" s="2" t="s">
        <v>38</v>
      </c>
      <c r="D7" s="2" t="s">
        <v>39</v>
      </c>
      <c r="E7" s="2" t="s">
        <v>7</v>
      </c>
      <c r="F7" s="3">
        <v>2880</v>
      </c>
      <c r="G7" s="3" t="s">
        <v>8</v>
      </c>
      <c r="H7" s="4">
        <v>19.989999999999998</v>
      </c>
      <c r="I7" s="7">
        <v>57811</v>
      </c>
      <c r="J7" s="12">
        <v>18</v>
      </c>
      <c r="K7" s="12">
        <f t="shared" si="0"/>
        <v>240</v>
      </c>
      <c r="L7" s="13">
        <v>108</v>
      </c>
      <c r="M7" s="14">
        <f t="shared" si="1"/>
        <v>2.2222222222222223</v>
      </c>
      <c r="N7" s="15">
        <f t="shared" si="2"/>
        <v>1944</v>
      </c>
      <c r="O7" s="15">
        <f t="shared" si="3"/>
        <v>4320</v>
      </c>
    </row>
    <row r="8" spans="1:15" ht="75" customHeight="1" x14ac:dyDescent="0.25">
      <c r="A8" s="2"/>
      <c r="B8" s="2" t="s">
        <v>43</v>
      </c>
      <c r="C8" s="2" t="s">
        <v>44</v>
      </c>
      <c r="D8" s="2" t="s">
        <v>45</v>
      </c>
      <c r="E8" s="2" t="s">
        <v>7</v>
      </c>
      <c r="F8" s="3">
        <v>378</v>
      </c>
      <c r="G8" s="3" t="s">
        <v>8</v>
      </c>
      <c r="H8" s="4">
        <v>9.99</v>
      </c>
      <c r="I8" s="7">
        <v>4015</v>
      </c>
      <c r="J8" s="12">
        <v>18</v>
      </c>
      <c r="K8" s="12">
        <f t="shared" si="0"/>
        <v>31.5</v>
      </c>
      <c r="L8" s="13">
        <v>90</v>
      </c>
      <c r="M8" s="14">
        <f t="shared" si="1"/>
        <v>0.35</v>
      </c>
      <c r="N8" s="15">
        <f t="shared" si="2"/>
        <v>1620</v>
      </c>
      <c r="O8" s="15">
        <f t="shared" si="3"/>
        <v>567</v>
      </c>
    </row>
    <row r="9" spans="1:15" ht="75" customHeight="1" x14ac:dyDescent="0.25">
      <c r="A9" s="2"/>
      <c r="B9" s="2" t="s">
        <v>31</v>
      </c>
      <c r="C9" s="2" t="s">
        <v>32</v>
      </c>
      <c r="D9" s="2" t="s">
        <v>33</v>
      </c>
      <c r="E9" s="2" t="s">
        <v>7</v>
      </c>
      <c r="F9" s="3">
        <v>4798</v>
      </c>
      <c r="G9" s="3" t="s">
        <v>8</v>
      </c>
      <c r="H9" s="4">
        <v>19.989999999999998</v>
      </c>
      <c r="I9" s="7">
        <v>95912</v>
      </c>
      <c r="J9" s="12">
        <v>29</v>
      </c>
      <c r="K9" s="12">
        <f t="shared" si="0"/>
        <v>399.83333333333331</v>
      </c>
      <c r="L9" s="13">
        <v>72</v>
      </c>
      <c r="M9" s="14">
        <f t="shared" si="1"/>
        <v>5.5532407407407405</v>
      </c>
      <c r="N9" s="15">
        <f t="shared" si="2"/>
        <v>2088</v>
      </c>
      <c r="O9" s="15">
        <f t="shared" si="3"/>
        <v>11595.166666666666</v>
      </c>
    </row>
    <row r="10" spans="1:15" ht="75" customHeight="1" x14ac:dyDescent="0.25">
      <c r="A10" s="2"/>
      <c r="B10" s="2" t="s">
        <v>25</v>
      </c>
      <c r="C10" s="2" t="s">
        <v>26</v>
      </c>
      <c r="D10" s="2" t="s">
        <v>27</v>
      </c>
      <c r="E10" s="2" t="s">
        <v>7</v>
      </c>
      <c r="F10" s="3">
        <v>7344</v>
      </c>
      <c r="G10" s="3" t="s">
        <v>8</v>
      </c>
      <c r="H10" s="4">
        <v>19.989999999999998</v>
      </c>
      <c r="I10" s="7">
        <v>146806</v>
      </c>
      <c r="J10" s="12">
        <v>24</v>
      </c>
      <c r="K10" s="12">
        <f t="shared" si="0"/>
        <v>612</v>
      </c>
      <c r="L10" s="13">
        <v>54</v>
      </c>
      <c r="M10" s="14">
        <f t="shared" si="1"/>
        <v>11.333333333333334</v>
      </c>
      <c r="N10" s="15">
        <f t="shared" si="2"/>
        <v>1296</v>
      </c>
      <c r="O10" s="15">
        <f t="shared" si="3"/>
        <v>14688</v>
      </c>
    </row>
    <row r="11" spans="1:15" ht="75" customHeight="1" x14ac:dyDescent="0.25">
      <c r="A11" s="2"/>
      <c r="B11" s="2" t="s">
        <v>11</v>
      </c>
      <c r="C11" s="2" t="s">
        <v>12</v>
      </c>
      <c r="D11" s="2">
        <v>74804019339</v>
      </c>
      <c r="E11" s="2" t="s">
        <v>7</v>
      </c>
      <c r="F11" s="3">
        <v>10167</v>
      </c>
      <c r="G11" s="3" t="s">
        <v>8</v>
      </c>
      <c r="H11" s="4">
        <v>14.99</v>
      </c>
      <c r="I11" s="7">
        <v>152403</v>
      </c>
      <c r="J11" s="12">
        <v>10</v>
      </c>
      <c r="K11" s="12">
        <f t="shared" si="0"/>
        <v>847.25</v>
      </c>
      <c r="L11" s="13">
        <v>95</v>
      </c>
      <c r="M11" s="14">
        <f t="shared" si="1"/>
        <v>8.9184210526315795</v>
      </c>
      <c r="N11" s="15">
        <f t="shared" si="2"/>
        <v>950</v>
      </c>
      <c r="O11" s="15">
        <f t="shared" si="3"/>
        <v>8472.5</v>
      </c>
    </row>
    <row r="12" spans="1:15" ht="78" customHeight="1" x14ac:dyDescent="0.25">
      <c r="A12" s="2"/>
      <c r="B12" s="2" t="s">
        <v>13</v>
      </c>
      <c r="C12" s="2" t="s">
        <v>14</v>
      </c>
      <c r="D12" s="2" t="s">
        <v>15</v>
      </c>
      <c r="E12" s="2" t="s">
        <v>7</v>
      </c>
      <c r="F12" s="3">
        <v>7334</v>
      </c>
      <c r="G12" s="3" t="s">
        <v>8</v>
      </c>
      <c r="H12" s="4">
        <v>19.989999999999998</v>
      </c>
      <c r="I12" s="7">
        <v>146680</v>
      </c>
      <c r="J12" s="12">
        <v>26</v>
      </c>
      <c r="K12" s="12">
        <f t="shared" si="0"/>
        <v>611.16666666666663</v>
      </c>
      <c r="L12" s="13">
        <v>72</v>
      </c>
      <c r="M12" s="14">
        <f t="shared" si="1"/>
        <v>8.4884259259259256</v>
      </c>
      <c r="N12" s="15">
        <f t="shared" si="2"/>
        <v>1872</v>
      </c>
      <c r="O12" s="15">
        <f t="shared" si="3"/>
        <v>15890.333333333332</v>
      </c>
    </row>
    <row r="13" spans="1:15" ht="75" customHeight="1" x14ac:dyDescent="0.25">
      <c r="A13" s="2"/>
      <c r="B13" s="2" t="s">
        <v>49</v>
      </c>
      <c r="C13" s="2" t="s">
        <v>50</v>
      </c>
      <c r="D13" s="2" t="s">
        <v>51</v>
      </c>
      <c r="E13" s="2" t="s">
        <v>7</v>
      </c>
      <c r="F13" s="3">
        <v>1525</v>
      </c>
      <c r="G13" s="3" t="s">
        <v>52</v>
      </c>
      <c r="H13" s="4">
        <v>39.99</v>
      </c>
      <c r="I13" s="7">
        <v>61000</v>
      </c>
      <c r="J13" s="12">
        <v>20</v>
      </c>
      <c r="K13" s="12">
        <f t="shared" si="0"/>
        <v>381.25</v>
      </c>
      <c r="L13" s="13">
        <v>90</v>
      </c>
      <c r="M13" s="14">
        <f t="shared" si="1"/>
        <v>4.2361111111111107</v>
      </c>
      <c r="N13" s="15">
        <f t="shared" si="2"/>
        <v>1800</v>
      </c>
      <c r="O13" s="15">
        <f t="shared" si="3"/>
        <v>7624.9999999999991</v>
      </c>
    </row>
    <row r="14" spans="1:15" ht="75" customHeight="1" x14ac:dyDescent="0.25">
      <c r="A14" s="2"/>
      <c r="B14" s="2" t="s">
        <v>56</v>
      </c>
      <c r="C14" s="2" t="s">
        <v>57</v>
      </c>
      <c r="D14" s="2" t="s">
        <v>58</v>
      </c>
      <c r="E14" s="2" t="s">
        <v>7</v>
      </c>
      <c r="F14" s="3">
        <v>1137</v>
      </c>
      <c r="G14" s="3" t="s">
        <v>8</v>
      </c>
      <c r="H14" s="4">
        <v>7.99</v>
      </c>
      <c r="I14" s="7">
        <v>9096</v>
      </c>
      <c r="J14" s="12">
        <v>12</v>
      </c>
      <c r="K14" s="12">
        <f t="shared" si="0"/>
        <v>94.75</v>
      </c>
      <c r="L14" s="13">
        <v>110</v>
      </c>
      <c r="M14" s="14">
        <f t="shared" si="1"/>
        <v>0.86136363636363633</v>
      </c>
      <c r="N14" s="15">
        <f t="shared" si="2"/>
        <v>1320</v>
      </c>
      <c r="O14" s="15">
        <f t="shared" si="3"/>
        <v>1137</v>
      </c>
    </row>
    <row r="15" spans="1:15" ht="75" customHeight="1" x14ac:dyDescent="0.25">
      <c r="A15" s="2"/>
      <c r="B15" s="2" t="s">
        <v>40</v>
      </c>
      <c r="C15" s="2" t="s">
        <v>41</v>
      </c>
      <c r="D15" s="2" t="s">
        <v>42</v>
      </c>
      <c r="E15" s="2" t="s">
        <v>7</v>
      </c>
      <c r="F15" s="3">
        <v>1535</v>
      </c>
      <c r="G15" s="3" t="s">
        <v>8</v>
      </c>
      <c r="H15" s="4">
        <v>9.99</v>
      </c>
      <c r="I15" s="7">
        <v>15350</v>
      </c>
      <c r="J15" s="12">
        <v>12</v>
      </c>
      <c r="K15" s="12">
        <f t="shared" si="0"/>
        <v>127.91666666666667</v>
      </c>
      <c r="L15" s="13">
        <v>110</v>
      </c>
      <c r="M15" s="14">
        <f t="shared" si="1"/>
        <v>1.1628787878787878</v>
      </c>
      <c r="N15" s="15">
        <f t="shared" si="2"/>
        <v>1320</v>
      </c>
      <c r="O15" s="15">
        <f t="shared" si="3"/>
        <v>1535</v>
      </c>
    </row>
    <row r="16" spans="1:15" ht="75" customHeight="1" x14ac:dyDescent="0.25">
      <c r="A16" s="2"/>
      <c r="B16" s="2" t="s">
        <v>53</v>
      </c>
      <c r="C16" s="2" t="s">
        <v>54</v>
      </c>
      <c r="D16" s="2" t="s">
        <v>55</v>
      </c>
      <c r="E16" s="2" t="s">
        <v>7</v>
      </c>
      <c r="F16" s="3">
        <v>1457</v>
      </c>
      <c r="G16" s="3" t="s">
        <v>8</v>
      </c>
      <c r="H16" s="4">
        <v>7.99</v>
      </c>
      <c r="I16" s="7">
        <v>11641</v>
      </c>
      <c r="J16" s="12">
        <v>16</v>
      </c>
      <c r="K16" s="12">
        <f t="shared" si="0"/>
        <v>121.41666666666667</v>
      </c>
      <c r="L16" s="13">
        <v>170</v>
      </c>
      <c r="M16" s="14">
        <f t="shared" si="1"/>
        <v>0.71421568627450982</v>
      </c>
      <c r="N16" s="15">
        <f t="shared" si="2"/>
        <v>2720</v>
      </c>
      <c r="O16" s="15">
        <f t="shared" si="3"/>
        <v>1942.6666666666667</v>
      </c>
    </row>
    <row r="17" spans="1:15" ht="75" customHeight="1" x14ac:dyDescent="0.25">
      <c r="A17" s="2"/>
      <c r="B17" s="2" t="s">
        <v>16</v>
      </c>
      <c r="C17" s="2" t="s">
        <v>17</v>
      </c>
      <c r="D17" s="2" t="s">
        <v>18</v>
      </c>
      <c r="E17" s="2" t="s">
        <v>7</v>
      </c>
      <c r="F17" s="3">
        <v>9750</v>
      </c>
      <c r="G17" s="3" t="s">
        <v>8</v>
      </c>
      <c r="H17" s="4">
        <v>7.99</v>
      </c>
      <c r="I17" s="7">
        <v>77710</v>
      </c>
      <c r="J17" s="12">
        <v>8.8000000000000007</v>
      </c>
      <c r="K17" s="12">
        <f t="shared" si="0"/>
        <v>812.5</v>
      </c>
      <c r="L17" s="13">
        <v>95</v>
      </c>
      <c r="M17" s="14">
        <f t="shared" si="1"/>
        <v>8.5526315789473681</v>
      </c>
      <c r="N17" s="15">
        <f t="shared" si="2"/>
        <v>836.00000000000011</v>
      </c>
      <c r="O17" s="15">
        <f t="shared" si="3"/>
        <v>7150.0000000000009</v>
      </c>
    </row>
    <row r="18" spans="1:15" ht="75" customHeight="1" x14ac:dyDescent="0.25">
      <c r="A18" s="2"/>
      <c r="B18" s="2" t="s">
        <v>19</v>
      </c>
      <c r="C18" s="2" t="s">
        <v>20</v>
      </c>
      <c r="D18" s="2" t="s">
        <v>21</v>
      </c>
      <c r="E18" s="2" t="s">
        <v>7</v>
      </c>
      <c r="F18" s="3">
        <v>8811</v>
      </c>
      <c r="G18" s="3" t="s">
        <v>8</v>
      </c>
      <c r="H18" s="4">
        <v>7.99</v>
      </c>
      <c r="I18" s="7">
        <v>70400</v>
      </c>
      <c r="J18" s="12">
        <v>14</v>
      </c>
      <c r="K18" s="12">
        <f t="shared" si="0"/>
        <v>734.25</v>
      </c>
      <c r="L18" s="13">
        <v>90</v>
      </c>
      <c r="M18" s="14">
        <f t="shared" si="1"/>
        <v>8.1583333333333332</v>
      </c>
      <c r="N18" s="15">
        <f t="shared" si="2"/>
        <v>1260</v>
      </c>
      <c r="O18" s="15">
        <f t="shared" si="3"/>
        <v>10279.5</v>
      </c>
    </row>
    <row r="19" spans="1:15" ht="75" customHeight="1" x14ac:dyDescent="0.25">
      <c r="A19" s="2"/>
      <c r="B19" s="2" t="s">
        <v>59</v>
      </c>
      <c r="C19" s="2" t="s">
        <v>60</v>
      </c>
      <c r="D19" s="2" t="s">
        <v>61</v>
      </c>
      <c r="E19" s="2" t="s">
        <v>7</v>
      </c>
      <c r="F19" s="3">
        <v>990</v>
      </c>
      <c r="G19" s="3" t="s">
        <v>62</v>
      </c>
      <c r="H19" s="4">
        <v>7.99</v>
      </c>
      <c r="I19" s="7">
        <v>7920</v>
      </c>
      <c r="J19" s="12">
        <v>18</v>
      </c>
      <c r="K19" s="12">
        <f t="shared" si="0"/>
        <v>123.75</v>
      </c>
      <c r="L19" s="13">
        <v>91</v>
      </c>
      <c r="M19" s="14">
        <f t="shared" si="1"/>
        <v>1.3598901098901099</v>
      </c>
      <c r="N19" s="15">
        <f t="shared" si="2"/>
        <v>1638</v>
      </c>
      <c r="O19" s="15">
        <f t="shared" si="3"/>
        <v>2227.5</v>
      </c>
    </row>
    <row r="20" spans="1:15" ht="75" customHeight="1" x14ac:dyDescent="0.25">
      <c r="A20" s="2"/>
      <c r="B20" s="2" t="s">
        <v>22</v>
      </c>
      <c r="C20" s="2" t="s">
        <v>23</v>
      </c>
      <c r="D20" s="2" t="s">
        <v>24</v>
      </c>
      <c r="E20" s="2" t="s">
        <v>7</v>
      </c>
      <c r="F20" s="3">
        <v>15465</v>
      </c>
      <c r="G20" s="3" t="s">
        <v>8</v>
      </c>
      <c r="H20" s="4">
        <v>7.99</v>
      </c>
      <c r="I20" s="7">
        <v>123720</v>
      </c>
      <c r="J20" s="12">
        <v>10</v>
      </c>
      <c r="K20" s="12">
        <f t="shared" si="0"/>
        <v>1288.75</v>
      </c>
      <c r="L20" s="13">
        <v>110</v>
      </c>
      <c r="M20" s="14">
        <f t="shared" si="1"/>
        <v>11.715909090909092</v>
      </c>
      <c r="N20" s="15">
        <f t="shared" si="2"/>
        <v>1100</v>
      </c>
      <c r="O20" s="15">
        <f t="shared" si="3"/>
        <v>12887.5</v>
      </c>
    </row>
    <row r="21" spans="1:15" ht="75" customHeight="1" x14ac:dyDescent="0.25">
      <c r="A21" s="2"/>
      <c r="B21" s="2" t="s">
        <v>34</v>
      </c>
      <c r="C21" s="2" t="s">
        <v>35</v>
      </c>
      <c r="D21" s="2" t="s">
        <v>36</v>
      </c>
      <c r="E21" s="2" t="s">
        <v>7</v>
      </c>
      <c r="F21" s="3">
        <v>3196</v>
      </c>
      <c r="G21" s="3" t="s">
        <v>8</v>
      </c>
      <c r="H21" s="4">
        <v>19.989999999999998</v>
      </c>
      <c r="I21" s="7">
        <v>104860</v>
      </c>
      <c r="J21" s="12">
        <v>26</v>
      </c>
      <c r="K21" s="12">
        <f t="shared" si="0"/>
        <v>266.33333333333331</v>
      </c>
      <c r="L21" s="13">
        <v>60</v>
      </c>
      <c r="M21" s="14">
        <f t="shared" si="1"/>
        <v>4.4388888888888882</v>
      </c>
      <c r="N21" s="15">
        <f t="shared" si="2"/>
        <v>1560</v>
      </c>
      <c r="O21" s="15">
        <f t="shared" si="3"/>
        <v>6924.6666666666661</v>
      </c>
    </row>
    <row r="22" spans="1:15" ht="24.75" customHeight="1" x14ac:dyDescent="0.25">
      <c r="F22" s="10">
        <f>SUM(F2:F21)</f>
        <v>92379</v>
      </c>
      <c r="I22" s="8">
        <f>SUM(I2:I21)</f>
        <v>1325324</v>
      </c>
      <c r="M22" s="16">
        <f>SUM(M2:M21)</f>
        <v>91.558696587115065</v>
      </c>
      <c r="O22" s="16">
        <f>SUM(O2:O21)</f>
        <v>128042.50000000001</v>
      </c>
    </row>
    <row r="24" spans="1:15" x14ac:dyDescent="0.25">
      <c r="E24" s="11"/>
    </row>
  </sheetData>
  <phoneticPr fontId="0" type="noConversion"/>
  <pageMargins left="0.25" right="0.25" top="0.75" bottom="0.75" header="0.3" footer="0.3"/>
  <pageSetup paperSize="9" scale="7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2017-10-04T20:00:02Z</cp:lastPrinted>
  <dcterms:created xsi:type="dcterms:W3CDTF">2017-01-23T19:46:39Z</dcterms:created>
  <dcterms:modified xsi:type="dcterms:W3CDTF">2018-02-28T13:06:24Z</dcterms:modified>
</cp:coreProperties>
</file>